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7845" tabRatio="911" firstSheet="3" activeTab="6"/>
  </bookViews>
  <sheets>
    <sheet name="SEGUIMIENTO Y ANALISIS EXT01" sheetId="1" r:id="rId1"/>
    <sheet name="SEGUIMIENTO Y ANALISIS EXT02" sheetId="2" r:id="rId2"/>
    <sheet name="SEGUIMIENTO Y ANALISIS EXT03" sheetId="3" r:id="rId3"/>
    <sheet name="SEGUIMIENTO Y ANALISIS EXT04" sheetId="4" r:id="rId4"/>
    <sheet name="SEGUIMIENTO Y ANALISIS EXT05" sheetId="5" r:id="rId5"/>
    <sheet name="SEGUIMIENTO Y ANALISIS EXT06" sheetId="6" r:id="rId6"/>
    <sheet name="SEGUIMIENTO Y ANALISIS EXT07" sheetId="7" r:id="rId7"/>
  </sheets>
  <definedNames>
    <definedName name="_xlnm.Print_Area" localSheetId="0">'SEGUIMIENTO Y ANALISIS EXT01'!$A$1:$I$42</definedName>
    <definedName name="_xlnm.Print_Area" localSheetId="1">'SEGUIMIENTO Y ANALISIS EXT02'!$A$1:$I$42</definedName>
    <definedName name="_xlnm.Print_Area" localSheetId="2">'SEGUIMIENTO Y ANALISIS EXT03'!$A$1:$I$42</definedName>
    <definedName name="_xlnm.Print_Area" localSheetId="3">'SEGUIMIENTO Y ANALISIS EXT04'!$A$1:$I$42</definedName>
    <definedName name="_xlnm.Print_Area" localSheetId="4">'SEGUIMIENTO Y ANALISIS EXT05'!$A$1:$I$42</definedName>
    <definedName name="_xlnm.Print_Area" localSheetId="5">'SEGUIMIENTO Y ANALISIS EXT06'!$A$1:$I$42</definedName>
    <definedName name="_xlnm.Print_Area" localSheetId="6">'SEGUIMIENTO Y ANALISIS EXT07'!$A$1:$I$42</definedName>
    <definedName name="Cuartp_indicador" localSheetId="1">#REF!</definedName>
    <definedName name="Cuartp_indicador" localSheetId="2">#REF!</definedName>
    <definedName name="Cuartp_indicador" localSheetId="3">#REF!</definedName>
    <definedName name="Cuartp_indicador" localSheetId="4">#REF!</definedName>
    <definedName name="Cuartp_indicador" localSheetId="5">#REF!</definedName>
    <definedName name="Cuartp_indicador" localSheetId="6">#REF!</definedName>
    <definedName name="Cuartp_indicador">#REF!</definedName>
    <definedName name="Decimo_indicador" localSheetId="1">#REF!</definedName>
    <definedName name="Decimo_indicador" localSheetId="2">#REF!</definedName>
    <definedName name="Decimo_indicador" localSheetId="3">#REF!</definedName>
    <definedName name="Decimo_indicador" localSheetId="4">#REF!</definedName>
    <definedName name="Decimo_indicador" localSheetId="5">#REF!</definedName>
    <definedName name="Decimo_indicador" localSheetId="6">#REF!</definedName>
    <definedName name="Decimo_indicador">#REF!</definedName>
    <definedName name="MILIMI" localSheetId="6">#REF!</definedName>
    <definedName name="MILIMI">#REF!</definedName>
    <definedName name="MIMI" localSheetId="3">#REF!</definedName>
    <definedName name="MIMI" localSheetId="4">#REF!</definedName>
    <definedName name="MIMI" localSheetId="5">#REF!</definedName>
    <definedName name="MIMI" localSheetId="6">#REF!</definedName>
    <definedName name="MIMI">#REF!</definedName>
    <definedName name="MIMO" localSheetId="5">#REF!</definedName>
    <definedName name="MIMO" localSheetId="6">#REF!</definedName>
    <definedName name="MIMO">#REF!</definedName>
    <definedName name="Noveno_indicador" localSheetId="1">#REF!</definedName>
    <definedName name="Noveno_indicador" localSheetId="2">#REF!</definedName>
    <definedName name="Noveno_indicador" localSheetId="3">#REF!</definedName>
    <definedName name="Noveno_indicador" localSheetId="4">#REF!</definedName>
    <definedName name="Noveno_indicador" localSheetId="5">#REF!</definedName>
    <definedName name="Noveno_indicador" localSheetId="6">#REF!</definedName>
    <definedName name="Noveno_indicador">#REF!</definedName>
    <definedName name="Octavo_indicador" localSheetId="1">#REF!</definedName>
    <definedName name="Octavo_indicador" localSheetId="2">#REF!</definedName>
    <definedName name="Octavo_indicador" localSheetId="3">#REF!</definedName>
    <definedName name="Octavo_indicador" localSheetId="4">#REF!</definedName>
    <definedName name="Octavo_indicador" localSheetId="5">#REF!</definedName>
    <definedName name="Octavo_indicador" localSheetId="6">#REF!</definedName>
    <definedName name="Octavo_indicador">#REF!</definedName>
    <definedName name="Primer_indicador">#REF!</definedName>
    <definedName name="Quinto_indicador" localSheetId="1">#REF!</definedName>
    <definedName name="Quinto_indicador" localSheetId="2">#REF!</definedName>
    <definedName name="Quinto_indicador" localSheetId="3">#REF!</definedName>
    <definedName name="Quinto_indicador" localSheetId="4">#REF!</definedName>
    <definedName name="Quinto_indicador" localSheetId="5">#REF!</definedName>
    <definedName name="Quinto_indicador" localSheetId="6">#REF!</definedName>
    <definedName name="Quinto_indicador">#REF!</definedName>
    <definedName name="Satisfacción_del_cliente_interno_con_el_servicio_de_ropa">"Cuarto_indicador"</definedName>
    <definedName name="Segundo_indicador">#REF!</definedName>
    <definedName name="Septimo_indicador" localSheetId="1">#REF!</definedName>
    <definedName name="Septimo_indicador" localSheetId="2">#REF!</definedName>
    <definedName name="Septimo_indicador" localSheetId="3">#REF!</definedName>
    <definedName name="Septimo_indicador" localSheetId="4">#REF!</definedName>
    <definedName name="Septimo_indicador" localSheetId="5">#REF!</definedName>
    <definedName name="Septimo_indicador" localSheetId="6">#REF!</definedName>
    <definedName name="Septimo_indicador">#REF!</definedName>
    <definedName name="Sexto_indicador" localSheetId="1">#REF!</definedName>
    <definedName name="Sexto_indicador" localSheetId="2">#REF!</definedName>
    <definedName name="Sexto_indicador" localSheetId="3">#REF!</definedName>
    <definedName name="Sexto_indicador" localSheetId="4">#REF!</definedName>
    <definedName name="Sexto_indicador" localSheetId="5">#REF!</definedName>
    <definedName name="Sexto_indicador" localSheetId="6">#REF!</definedName>
    <definedName name="Sexto_indicador">#REF!</definedName>
    <definedName name="Tercer_indicador">#REF!</definedName>
  </definedNames>
  <calcPr fullCalcOnLoad="1"/>
</workbook>
</file>

<file path=xl/sharedStrings.xml><?xml version="1.0" encoding="utf-8"?>
<sst xmlns="http://schemas.openxmlformats.org/spreadsheetml/2006/main" count="238" uniqueCount="69">
  <si>
    <t>PROCESO</t>
  </si>
  <si>
    <t>NOMBRE DEL INDICADOR</t>
  </si>
  <si>
    <t>FORMULA</t>
  </si>
  <si>
    <t>OBJETIVO</t>
  </si>
  <si>
    <t>RESPONSABLE</t>
  </si>
  <si>
    <t>ACCIONES</t>
  </si>
  <si>
    <t>PERÍODO</t>
  </si>
  <si>
    <t>Versión: 01</t>
  </si>
  <si>
    <t>ANALISIS DE CAUSAS RELACIONADAS CON LA META DEL PERIODO</t>
  </si>
  <si>
    <t>Valor indicador</t>
  </si>
  <si>
    <t>Periodo</t>
  </si>
  <si>
    <t>LÍMITES DE CONTROL</t>
  </si>
  <si>
    <t xml:space="preserve">FRECUENCIA DE MEDICIÓN </t>
  </si>
  <si>
    <t>META FINAL</t>
  </si>
  <si>
    <t>Meta del periodo</t>
  </si>
  <si>
    <t>Código: EG-F02</t>
  </si>
  <si>
    <t>UNIVERSIDAD DEL MAGDALENA 
SISTEMA DE GESTIÓN INTEGRAL DE LA CALIDAD- "COGUI"
FORMATO PARA EL SEGUIMIENTO Y ANÁLISIS DE INDICADORES</t>
  </si>
  <si>
    <t>2009-I</t>
  </si>
  <si>
    <t>2009-II</t>
  </si>
  <si>
    <t>No. Diagnósticos y solicitudes Identificados en Atención a las Necesidades del Entorno.</t>
  </si>
  <si>
    <t>Extensión y Proyección Social</t>
  </si>
  <si>
    <t>(No. Diagnóstico  y solicitudes  Atendidos/ No. De Diagnósticos y solicitudes Identificados  por la vicerrectoria de extensión en Atención a las Necesidades del Entorno) * 100%</t>
  </si>
  <si>
    <t>Determinar el % de Diagnósticos atendidos de acuerdo a la Identificación de las Necesidades del Entorno.</t>
  </si>
  <si>
    <t>Mínimo: 60%        Máximo: 80%</t>
  </si>
  <si>
    <t>Coordinador de Extensión.</t>
  </si>
  <si>
    <t>Semestral</t>
  </si>
  <si>
    <t>No. De Exposiciones Artísticas, Etnoculturales y Lúdicas presentadas - Eventos de Extensión Cultural.</t>
  </si>
  <si>
    <t>(No. De Exposiciones Artísticas, Etnoculturales y Lúdicas y Eventos de Extensión Cultural realizados / No. Total de Exposiciones y Eventos Culturales proyectadas) * 100%</t>
  </si>
  <si>
    <t>Determinar el % de las Exposiciones Artísticas, Etnoculturales, y Eventos Culturales presentados en el Centro Cultural y Museo Etnográfico.</t>
  </si>
  <si>
    <t>Mínimo: 70%   Máximo: 90%</t>
  </si>
  <si>
    <t>Coordinador de Extensión Cultural / Coordinador Museo de Arte / Coordinador MEUM / Coordinador Museo Interactivo de la Ciencia y el Juego.</t>
  </si>
  <si>
    <t>Extensión y proyección Social</t>
  </si>
  <si>
    <t>No. De Eventos academicos economicos politicos y sociales en el semestre</t>
  </si>
  <si>
    <t>(No. De Eventos Realizados / No. De Eventos Proyectados en el Plan de Acción Vigente) * 100%</t>
  </si>
  <si>
    <t>Determinar el % de  Eventos realizados para determinar el logro de objetivos en relación con lo proyectado.</t>
  </si>
  <si>
    <t>Coordinador de Cátedra Abierta "RAFAEL CELEDÓN"</t>
  </si>
  <si>
    <t>(No. De jornadas de atención integral, desarrolladas en las Comunas y Municipios / Total de Brigadas proyectadas a desarrollar) * 100%</t>
  </si>
  <si>
    <t>Determinar el % de Jornadas de Atención Integral desarrolladas en las Comunas y Municipios.</t>
  </si>
  <si>
    <t>Mínimo: 60%   Máximo: 90%</t>
  </si>
  <si>
    <t>Semestral.</t>
  </si>
  <si>
    <t>Coordinador de Extensión Social / Coordinador del Proyecto Específico</t>
  </si>
  <si>
    <t xml:space="preserve">No. Jornada de atencion integral  </t>
  </si>
  <si>
    <t>No. De Proyectos de Extensión aprobados .</t>
  </si>
  <si>
    <t>(No. De Proyectos aprobados / No. De Proyectos presentados) * 100%</t>
  </si>
  <si>
    <t>Determinar el % del No. De Proyectos aprobados, en relación con los presentados.</t>
  </si>
  <si>
    <t>Mínimo: 60%   Máximo: 70%</t>
  </si>
  <si>
    <t>De acuerdo a la Duración del Proyecto.</t>
  </si>
  <si>
    <t>Coordinador de Extensión Asignado.</t>
  </si>
  <si>
    <t>No. De Programas de Educación Continuada ofertados.</t>
  </si>
  <si>
    <t>(No. De Programas de Educación Continuada  en desarrollo / No. Total de Programas de Educación Continuada  Ofrecidos) * 100%</t>
  </si>
  <si>
    <t>Determinar el % de Programas de Educación Continuada y Formación para el Trabajo, Formación Cultural en desarrollo, en relación con los ofertados.</t>
  </si>
  <si>
    <t>Mínimo: 60%   Máximo: 80%</t>
  </si>
  <si>
    <t>Coordinador de Extensión Cultural / Coordinador Museo de Arte / Coordinador MEUM / Coordinador Museo Interactivo de la Ciencia y el Juego / Coordinador de Escuela de Artes y Oficios/ Coordinador de Extensión Empresarial, Coordinadores de Programas Específicos..</t>
  </si>
  <si>
    <t>No. De Revistas en Circulación, Programas Radiales y Boletines de Información de la Vicerrectoría de Extensión.</t>
  </si>
  <si>
    <t>(No. De Revistas en Circulación, Programas Radiales y Boletines de Información de la Vicerrectoría de Extensión Publicados / No. De Revistas en Circulación, Programas Radiales y Boletines de Información de la Vicerrectoría de Extensión proyectadas) * 100%</t>
  </si>
  <si>
    <t xml:space="preserve">Determinar el No. de Revistas en Circulación, Programas Radiales y Boletines de Información de la Vicerrectoría de Extensión. </t>
  </si>
  <si>
    <t>Mínimo: 50%   Máximo: 70%</t>
  </si>
  <si>
    <t>De acuerdo a la Publicación: Semanal, Mensual, Semestral y Anual</t>
  </si>
  <si>
    <t>Coordinador de Extensión Cultural / Coordinador de Publicaciones</t>
  </si>
  <si>
    <t>2010-I</t>
  </si>
  <si>
    <t>2010-II</t>
  </si>
  <si>
    <t xml:space="preserve">2010-I    </t>
  </si>
  <si>
    <t>2011-I</t>
  </si>
  <si>
    <t>2011-II</t>
  </si>
  <si>
    <t xml:space="preserve">2011-I    </t>
  </si>
  <si>
    <t>2012-I</t>
  </si>
  <si>
    <t>2012-II</t>
  </si>
  <si>
    <t>2013-I</t>
  </si>
  <si>
    <t>2013-II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</si>
</sst>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vertical="center" wrapText="1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0" fillId="0" borderId="0" applyNumberFormat="0" applyFont="0" applyFill="0" applyBorder="0" applyAlignment="0">
      <protection locked="0"/>
    </xf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8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0" fillId="0" borderId="10" applyNumberFormat="0" applyFill="0" applyAlignment="0" applyProtection="0"/>
    <xf numFmtId="0" fontId="49" fillId="0" borderId="11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10" fontId="0" fillId="0" borderId="8" xfId="0" applyNumberFormat="1" applyFill="1" applyBorder="1" applyAlignment="1">
      <alignment horizontal="center"/>
    </xf>
    <xf numFmtId="9" fontId="0" fillId="0" borderId="8" xfId="53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6" fillId="0" borderId="12" xfId="61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4" fillId="33" borderId="8" xfId="61" applyFont="1" applyFill="1" applyBorder="1">
      <alignment horizontal="center" vertical="center" wrapText="1"/>
      <protection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61" applyFont="1" applyFill="1" applyBorder="1" applyAlignment="1">
      <alignment horizontal="center" vertical="center" wrapText="1"/>
      <protection/>
    </xf>
    <xf numFmtId="0" fontId="12" fillId="33" borderId="8" xfId="61" applyFont="1" applyFill="1" applyBorder="1" applyAlignment="1">
      <alignment horizontal="center" vertical="center" wrapText="1"/>
      <protection/>
    </xf>
    <xf numFmtId="0" fontId="12" fillId="0" borderId="12" xfId="61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8" xfId="33" applyFont="1" applyBorder="1" applyAlignment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4" fillId="33" borderId="8" xfId="61" applyFont="1" applyFill="1" applyBorder="1" applyAlignment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28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9" fontId="1" fillId="0" borderId="15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0" fontId="0" fillId="0" borderId="13" xfId="38" applyFont="1" applyBorder="1" applyAlignment="1">
      <alignment horizontal="center" vertical="center" wrapText="1"/>
      <protection locked="0"/>
    </xf>
    <xf numFmtId="0" fontId="0" fillId="0" borderId="31" xfId="38" applyFont="1" applyBorder="1" applyAlignment="1">
      <alignment horizontal="center" vertical="center" wrapText="1"/>
      <protection locked="0"/>
    </xf>
    <xf numFmtId="0" fontId="0" fillId="0" borderId="32" xfId="38" applyFont="1" applyBorder="1" applyAlignment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33" borderId="33" xfId="61" applyFont="1" applyFill="1" applyBorder="1" applyAlignment="1">
      <alignment horizontal="center" vertical="center" wrapText="1"/>
      <protection/>
    </xf>
    <xf numFmtId="0" fontId="12" fillId="33" borderId="14" xfId="6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33" borderId="33" xfId="61" applyFont="1" applyFill="1" applyBorder="1" applyAlignment="1">
      <alignment horizontal="center" vertical="center" wrapText="1"/>
      <protection/>
    </xf>
    <xf numFmtId="0" fontId="8" fillId="33" borderId="1" xfId="61" applyFont="1" applyFill="1" applyBorder="1" applyAlignment="1">
      <alignment horizontal="center" vertical="center" wrapText="1"/>
      <protection/>
    </xf>
    <xf numFmtId="0" fontId="8" fillId="33" borderId="14" xfId="6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9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wrapText="1"/>
      <protection/>
    </xf>
    <xf numFmtId="0" fontId="1" fillId="0" borderId="30" xfId="61" applyFont="1" applyFill="1" applyBorder="1" applyAlignment="1">
      <alignment horizontal="center" wrapText="1"/>
      <protection/>
    </xf>
    <xf numFmtId="0" fontId="1" fillId="0" borderId="18" xfId="61" applyFont="1" applyFill="1" applyBorder="1" applyAlignment="1">
      <alignment horizontal="center" wrapText="1"/>
      <protection/>
    </xf>
    <xf numFmtId="0" fontId="1" fillId="0" borderId="19" xfId="61" applyFont="1" applyFill="1" applyBorder="1" applyAlignment="1">
      <alignment horizontal="center" wrapText="1"/>
      <protection/>
    </xf>
    <xf numFmtId="0" fontId="1" fillId="0" borderId="21" xfId="61" applyFont="1" applyFill="1" applyBorder="1" applyAlignment="1">
      <alignment horizont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alisis" xfId="33"/>
    <cellStyle name="Buena" xfId="34"/>
    <cellStyle name="Cálculo" xfId="35"/>
    <cellStyle name="Celda de comprobación" xfId="36"/>
    <cellStyle name="Celda vinculada" xfId="37"/>
    <cellStyle name="dat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itulo" xfId="61"/>
    <cellStyle name="Título" xfId="62"/>
    <cellStyle name="Título 2" xfId="63"/>
    <cellStyle name="Título 3" xfId="64"/>
    <cellStyle name="Total" xfId="65"/>
  </cellStyles>
  <dxfs count="26"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175"/>
          <c:w val="0.962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EXT01'!$C$15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EXT01'!$A$16:$A$27</c:f>
              <c:strCache/>
            </c:strRef>
          </c:cat>
          <c:val>
            <c:numRef>
              <c:f>'SEGUIMIENTO Y ANALISIS EXT01'!$C$16:$C$27</c:f>
              <c:numCache/>
            </c:numRef>
          </c:val>
        </c:ser>
        <c:axId val="64655065"/>
        <c:axId val="45024674"/>
      </c:barChart>
      <c:lineChart>
        <c:grouping val="standard"/>
        <c:varyColors val="0"/>
        <c:ser>
          <c:idx val="2"/>
          <c:order val="1"/>
          <c:tx>
            <c:strRef>
              <c:f>'SEGUIMIENTO Y ANALISIS EXT01'!$D$15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EXT01'!$A$16:$A$27</c:f>
              <c:strCache/>
            </c:strRef>
          </c:cat>
          <c:val>
            <c:numRef>
              <c:f>'SEGUIMIENTO Y ANALISIS EXT01'!$D$16:$D$27</c:f>
              <c:numCache/>
            </c:numRef>
          </c:val>
          <c:smooth val="0"/>
        </c:ser>
        <c:axId val="2568883"/>
        <c:axId val="23119948"/>
      </c:lineChart>
      <c:catAx>
        <c:axId val="6465506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4674"/>
        <c:crosses val="autoZero"/>
        <c:auto val="0"/>
        <c:lblOffset val="100"/>
        <c:tickLblSkip val="1"/>
        <c:noMultiLvlLbl val="0"/>
      </c:catAx>
      <c:valAx>
        <c:axId val="45024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5065"/>
        <c:crossesAt val="1"/>
        <c:crossBetween val="between"/>
        <c:dispUnits/>
      </c:valAx>
      <c:catAx>
        <c:axId val="2568883"/>
        <c:scaling>
          <c:orientation val="minMax"/>
        </c:scaling>
        <c:axPos val="b"/>
        <c:delete val="1"/>
        <c:majorTickMark val="out"/>
        <c:minorTickMark val="none"/>
        <c:tickLblPos val="nextTo"/>
        <c:crossAx val="23119948"/>
        <c:crosses val="autoZero"/>
        <c:auto val="0"/>
        <c:lblOffset val="100"/>
        <c:tickLblSkip val="1"/>
        <c:noMultiLvlLbl val="0"/>
      </c:catAx>
      <c:valAx>
        <c:axId val="23119948"/>
        <c:scaling>
          <c:orientation val="minMax"/>
        </c:scaling>
        <c:axPos val="l"/>
        <c:delete val="1"/>
        <c:majorTickMark val="out"/>
        <c:minorTickMark val="none"/>
        <c:tickLblPos val="nextTo"/>
        <c:crossAx val="2568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7525"/>
          <c:w val="0.70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394445"/>
        <c:axId val="2644114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6643687"/>
        <c:axId val="61357728"/>
      </c:lineChart>
      <c:catAx>
        <c:axId val="1039444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1142"/>
        <c:crosses val="autoZero"/>
        <c:auto val="0"/>
        <c:lblOffset val="100"/>
        <c:tickLblSkip val="1"/>
        <c:noMultiLvlLbl val="0"/>
      </c:catAx>
      <c:valAx>
        <c:axId val="2644114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94445"/>
        <c:crossesAt val="1"/>
        <c:crossBetween val="between"/>
        <c:dispUnits/>
      </c:valAx>
      <c:catAx>
        <c:axId val="36643687"/>
        <c:scaling>
          <c:orientation val="minMax"/>
        </c:scaling>
        <c:axPos val="b"/>
        <c:delete val="1"/>
        <c:majorTickMark val="out"/>
        <c:minorTickMark val="none"/>
        <c:tickLblPos val="nextTo"/>
        <c:crossAx val="61357728"/>
        <c:crosses val="autoZero"/>
        <c:auto val="0"/>
        <c:lblOffset val="100"/>
        <c:tickLblSkip val="1"/>
        <c:noMultiLvlLbl val="0"/>
      </c:catAx>
      <c:valAx>
        <c:axId val="61357728"/>
        <c:scaling>
          <c:orientation val="minMax"/>
        </c:scaling>
        <c:axPos val="l"/>
        <c:delete val="1"/>
        <c:majorTickMark val="out"/>
        <c:minorTickMark val="none"/>
        <c:tickLblPos val="nextTo"/>
        <c:crossAx val="3664368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5348641"/>
        <c:axId val="392004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5280379"/>
        <c:axId val="49087956"/>
      </c:lineChart>
      <c:catAx>
        <c:axId val="1534864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042"/>
        <c:crosses val="autoZero"/>
        <c:auto val="0"/>
        <c:lblOffset val="100"/>
        <c:tickLblSkip val="1"/>
        <c:noMultiLvlLbl val="0"/>
      </c:catAx>
      <c:valAx>
        <c:axId val="392004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8641"/>
        <c:crossesAt val="1"/>
        <c:crossBetween val="between"/>
        <c:dispUnits/>
      </c:valAx>
      <c:catAx>
        <c:axId val="35280379"/>
        <c:scaling>
          <c:orientation val="minMax"/>
        </c:scaling>
        <c:axPos val="b"/>
        <c:delete val="1"/>
        <c:majorTickMark val="out"/>
        <c:minorTickMark val="none"/>
        <c:tickLblPos val="nextTo"/>
        <c:crossAx val="49087956"/>
        <c:crosses val="autoZero"/>
        <c:auto val="0"/>
        <c:lblOffset val="100"/>
        <c:tickLblSkip val="1"/>
        <c:noMultiLvlLbl val="0"/>
      </c:catAx>
      <c:valAx>
        <c:axId val="49087956"/>
        <c:scaling>
          <c:orientation val="minMax"/>
        </c:scaling>
        <c:axPos val="l"/>
        <c:delete val="1"/>
        <c:majorTickMark val="out"/>
        <c:minorTickMark val="none"/>
        <c:tickLblPos val="nextTo"/>
        <c:crossAx val="3528037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9138421"/>
        <c:axId val="1670147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6095503"/>
        <c:axId val="10641800"/>
      </c:lineChart>
      <c:catAx>
        <c:axId val="3913842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01470"/>
        <c:crosses val="autoZero"/>
        <c:auto val="0"/>
        <c:lblOffset val="100"/>
        <c:tickLblSkip val="1"/>
        <c:noMultiLvlLbl val="0"/>
      </c:catAx>
      <c:valAx>
        <c:axId val="167014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8421"/>
        <c:crossesAt val="1"/>
        <c:crossBetween val="between"/>
        <c:dispUnits/>
      </c:valAx>
      <c:catAx>
        <c:axId val="16095503"/>
        <c:scaling>
          <c:orientation val="minMax"/>
        </c:scaling>
        <c:axPos val="b"/>
        <c:delete val="1"/>
        <c:majorTickMark val="out"/>
        <c:minorTickMark val="none"/>
        <c:tickLblPos val="nextTo"/>
        <c:crossAx val="10641800"/>
        <c:crosses val="autoZero"/>
        <c:auto val="0"/>
        <c:lblOffset val="100"/>
        <c:tickLblSkip val="1"/>
        <c:noMultiLvlLbl val="0"/>
      </c:catAx>
      <c:valAx>
        <c:axId val="10641800"/>
        <c:scaling>
          <c:orientation val="minMax"/>
        </c:scaling>
        <c:axPos val="l"/>
        <c:delete val="1"/>
        <c:majorTickMark val="out"/>
        <c:minorTickMark val="none"/>
        <c:tickLblPos val="nextTo"/>
        <c:crossAx val="1609550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75"/>
          <c:w val="0.94725"/>
          <c:h val="0.9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EXT04'!$C$15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EXT04'!$A$16:$A$27</c:f>
              <c:strCache/>
            </c:strRef>
          </c:cat>
          <c:val>
            <c:numRef>
              <c:f>'SEGUIMIENTO Y ANALISIS EXT04'!$C$16:$C$27</c:f>
              <c:numCache/>
            </c:numRef>
          </c:val>
        </c:ser>
        <c:axId val="28667337"/>
        <c:axId val="56679442"/>
      </c:barChart>
      <c:lineChart>
        <c:grouping val="standard"/>
        <c:varyColors val="0"/>
        <c:ser>
          <c:idx val="2"/>
          <c:order val="1"/>
          <c:tx>
            <c:strRef>
              <c:f>'SEGUIMIENTO Y ANALISIS EXT04'!$D$15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EXT04'!$A$16:$A$27</c:f>
              <c:strCache/>
            </c:strRef>
          </c:cat>
          <c:val>
            <c:numRef>
              <c:f>'SEGUIMIENTO Y ANALISIS EXT04'!$D$16:$D$27</c:f>
              <c:numCache/>
            </c:numRef>
          </c:val>
          <c:smooth val="0"/>
        </c:ser>
        <c:axId val="40352931"/>
        <c:axId val="27632060"/>
      </c:lineChart>
      <c:catAx>
        <c:axId val="2866733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79442"/>
        <c:crosses val="autoZero"/>
        <c:auto val="0"/>
        <c:lblOffset val="100"/>
        <c:tickLblSkip val="1"/>
        <c:noMultiLvlLbl val="0"/>
      </c:catAx>
      <c:valAx>
        <c:axId val="56679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7337"/>
        <c:crossesAt val="1"/>
        <c:crossBetween val="between"/>
        <c:dispUnits/>
      </c:valAx>
      <c:catAx>
        <c:axId val="40352931"/>
        <c:scaling>
          <c:orientation val="minMax"/>
        </c:scaling>
        <c:axPos val="b"/>
        <c:delete val="1"/>
        <c:majorTickMark val="out"/>
        <c:minorTickMark val="none"/>
        <c:tickLblPos val="nextTo"/>
        <c:crossAx val="27632060"/>
        <c:crosses val="autoZero"/>
        <c:auto val="0"/>
        <c:lblOffset val="100"/>
        <c:tickLblSkip val="1"/>
        <c:noMultiLvlLbl val="0"/>
      </c:catAx>
      <c:valAx>
        <c:axId val="27632060"/>
        <c:scaling>
          <c:orientation val="minMax"/>
        </c:scaling>
        <c:axPos val="l"/>
        <c:delete val="1"/>
        <c:majorTickMark val="out"/>
        <c:minorTickMark val="none"/>
        <c:tickLblPos val="nextTo"/>
        <c:crossAx val="40352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5"/>
          <c:w val="0.710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361949"/>
        <c:axId val="2360435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1112631"/>
        <c:axId val="32904816"/>
      </c:lineChart>
      <c:catAx>
        <c:axId val="4736194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4358"/>
        <c:crosses val="autoZero"/>
        <c:auto val="0"/>
        <c:lblOffset val="100"/>
        <c:tickLblSkip val="1"/>
        <c:noMultiLvlLbl val="0"/>
      </c:catAx>
      <c:valAx>
        <c:axId val="2360435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61949"/>
        <c:crossesAt val="1"/>
        <c:crossBetween val="between"/>
        <c:dispUnits/>
      </c:valAx>
      <c:catAx>
        <c:axId val="11112631"/>
        <c:scaling>
          <c:orientation val="minMax"/>
        </c:scaling>
        <c:axPos val="b"/>
        <c:delete val="1"/>
        <c:majorTickMark val="out"/>
        <c:minorTickMark val="none"/>
        <c:tickLblPos val="nextTo"/>
        <c:crossAx val="32904816"/>
        <c:crosses val="autoZero"/>
        <c:auto val="0"/>
        <c:lblOffset val="100"/>
        <c:tickLblSkip val="1"/>
        <c:noMultiLvlLbl val="0"/>
      </c:catAx>
      <c:valAx>
        <c:axId val="32904816"/>
        <c:scaling>
          <c:orientation val="minMax"/>
        </c:scaling>
        <c:axPos val="l"/>
        <c:delete val="1"/>
        <c:majorTickMark val="out"/>
        <c:minorTickMark val="none"/>
        <c:tickLblPos val="nextTo"/>
        <c:crossAx val="11112631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7707889"/>
        <c:axId val="4804441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9746507"/>
        <c:axId val="66391972"/>
      </c:lineChart>
      <c:catAx>
        <c:axId val="2770788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4410"/>
        <c:crosses val="autoZero"/>
        <c:auto val="0"/>
        <c:lblOffset val="100"/>
        <c:tickLblSkip val="1"/>
        <c:noMultiLvlLbl val="0"/>
      </c:catAx>
      <c:valAx>
        <c:axId val="4804441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07889"/>
        <c:crossesAt val="1"/>
        <c:crossBetween val="between"/>
        <c:dispUnits/>
      </c:valAx>
      <c:catAx>
        <c:axId val="29746507"/>
        <c:scaling>
          <c:orientation val="minMax"/>
        </c:scaling>
        <c:axPos val="b"/>
        <c:delete val="1"/>
        <c:majorTickMark val="out"/>
        <c:minorTickMark val="none"/>
        <c:tickLblPos val="nextTo"/>
        <c:crossAx val="66391972"/>
        <c:crosses val="autoZero"/>
        <c:auto val="0"/>
        <c:lblOffset val="100"/>
        <c:tickLblSkip val="1"/>
        <c:noMultiLvlLbl val="0"/>
      </c:catAx>
      <c:valAx>
        <c:axId val="66391972"/>
        <c:scaling>
          <c:orientation val="minMax"/>
        </c:scaling>
        <c:axPos val="l"/>
        <c:delete val="1"/>
        <c:majorTickMark val="out"/>
        <c:minorTickMark val="none"/>
        <c:tickLblPos val="nextTo"/>
        <c:crossAx val="2974650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656837"/>
        <c:axId val="904062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4256735"/>
        <c:axId val="61201752"/>
      </c:lineChart>
      <c:catAx>
        <c:axId val="6065683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0622"/>
        <c:crosses val="autoZero"/>
        <c:auto val="0"/>
        <c:lblOffset val="100"/>
        <c:tickLblSkip val="1"/>
        <c:noMultiLvlLbl val="0"/>
      </c:catAx>
      <c:valAx>
        <c:axId val="904062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6837"/>
        <c:crossesAt val="1"/>
        <c:crossBetween val="between"/>
        <c:dispUnits/>
      </c:valAx>
      <c:catAx>
        <c:axId val="14256735"/>
        <c:scaling>
          <c:orientation val="minMax"/>
        </c:scaling>
        <c:axPos val="b"/>
        <c:delete val="1"/>
        <c:majorTickMark val="out"/>
        <c:minorTickMark val="none"/>
        <c:tickLblPos val="nextTo"/>
        <c:crossAx val="61201752"/>
        <c:crosses val="autoZero"/>
        <c:auto val="0"/>
        <c:lblOffset val="100"/>
        <c:tickLblSkip val="1"/>
        <c:noMultiLvlLbl val="0"/>
      </c:catAx>
      <c:valAx>
        <c:axId val="61201752"/>
        <c:scaling>
          <c:orientation val="minMax"/>
        </c:scaling>
        <c:axPos val="l"/>
        <c:delete val="1"/>
        <c:majorTickMark val="out"/>
        <c:minorTickMark val="none"/>
        <c:tickLblPos val="nextTo"/>
        <c:crossAx val="1425673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2"/>
          <c:w val="0.948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EXT05'!$C$15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EXT05'!$A$16:$A$27</c:f>
              <c:strCache/>
            </c:strRef>
          </c:cat>
          <c:val>
            <c:numRef>
              <c:f>'SEGUIMIENTO Y ANALISIS EXT05'!$C$16:$C$27</c:f>
              <c:numCache/>
            </c:numRef>
          </c:val>
        </c:ser>
        <c:axId val="13944857"/>
        <c:axId val="58394850"/>
      </c:barChart>
      <c:lineChart>
        <c:grouping val="standard"/>
        <c:varyColors val="0"/>
        <c:ser>
          <c:idx val="2"/>
          <c:order val="1"/>
          <c:tx>
            <c:strRef>
              <c:f>'SEGUIMIENTO Y ANALISIS EXT05'!$D$15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EXT05'!$A$16:$A$27</c:f>
              <c:strCache/>
            </c:strRef>
          </c:cat>
          <c:val>
            <c:numRef>
              <c:f>'SEGUIMIENTO Y ANALISIS EXT05'!$D$16:$D$27</c:f>
              <c:numCache/>
            </c:numRef>
          </c:val>
          <c:smooth val="0"/>
        </c:ser>
        <c:axId val="55791603"/>
        <c:axId val="32362380"/>
      </c:lineChart>
      <c:catAx>
        <c:axId val="1394485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4850"/>
        <c:crosses val="autoZero"/>
        <c:auto val="0"/>
        <c:lblOffset val="100"/>
        <c:tickLblSkip val="1"/>
        <c:noMultiLvlLbl val="0"/>
      </c:catAx>
      <c:valAx>
        <c:axId val="58394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44857"/>
        <c:crossesAt val="1"/>
        <c:crossBetween val="between"/>
        <c:dispUnits/>
      </c:valAx>
      <c:catAx>
        <c:axId val="55791603"/>
        <c:scaling>
          <c:orientation val="minMax"/>
        </c:scaling>
        <c:axPos val="b"/>
        <c:delete val="1"/>
        <c:majorTickMark val="out"/>
        <c:minorTickMark val="none"/>
        <c:tickLblPos val="nextTo"/>
        <c:crossAx val="32362380"/>
        <c:crosses val="autoZero"/>
        <c:auto val="0"/>
        <c:lblOffset val="100"/>
        <c:tickLblSkip val="1"/>
        <c:noMultiLvlLbl val="0"/>
      </c:catAx>
      <c:valAx>
        <c:axId val="32362380"/>
        <c:scaling>
          <c:orientation val="minMax"/>
        </c:scaling>
        <c:axPos val="l"/>
        <c:delete val="1"/>
        <c:majorTickMark val="out"/>
        <c:minorTickMark val="none"/>
        <c:tickLblPos val="nextTo"/>
        <c:crossAx val="55791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867"/>
          <c:w val="0.711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825965"/>
        <c:axId val="410709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6963847"/>
        <c:axId val="64239168"/>
      </c:lineChart>
      <c:catAx>
        <c:axId val="2282596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7094"/>
        <c:crosses val="autoZero"/>
        <c:auto val="0"/>
        <c:lblOffset val="100"/>
        <c:tickLblSkip val="1"/>
        <c:noMultiLvlLbl val="0"/>
      </c:catAx>
      <c:valAx>
        <c:axId val="410709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25965"/>
        <c:crossesAt val="1"/>
        <c:crossBetween val="between"/>
        <c:dispUnits/>
      </c:valAx>
      <c:catAx>
        <c:axId val="36963847"/>
        <c:scaling>
          <c:orientation val="minMax"/>
        </c:scaling>
        <c:axPos val="b"/>
        <c:delete val="1"/>
        <c:majorTickMark val="out"/>
        <c:minorTickMark val="none"/>
        <c:tickLblPos val="nextTo"/>
        <c:crossAx val="64239168"/>
        <c:crosses val="autoZero"/>
        <c:auto val="0"/>
        <c:lblOffset val="100"/>
        <c:tickLblSkip val="1"/>
        <c:noMultiLvlLbl val="0"/>
      </c:catAx>
      <c:valAx>
        <c:axId val="64239168"/>
        <c:scaling>
          <c:orientation val="minMax"/>
        </c:scaling>
        <c:axPos val="l"/>
        <c:delete val="1"/>
        <c:majorTickMark val="out"/>
        <c:minorTickMark val="none"/>
        <c:tickLblPos val="nextTo"/>
        <c:crossAx val="3696384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1281601"/>
        <c:axId val="3599009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5475355"/>
        <c:axId val="29516148"/>
      </c:lineChart>
      <c:catAx>
        <c:axId val="4128160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90090"/>
        <c:crosses val="autoZero"/>
        <c:auto val="0"/>
        <c:lblOffset val="100"/>
        <c:tickLblSkip val="1"/>
        <c:noMultiLvlLbl val="0"/>
      </c:catAx>
      <c:valAx>
        <c:axId val="3599009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1601"/>
        <c:crossesAt val="1"/>
        <c:crossBetween val="between"/>
        <c:dispUnits/>
      </c:valAx>
      <c:catAx>
        <c:axId val="5547535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16148"/>
        <c:crosses val="autoZero"/>
        <c:auto val="0"/>
        <c:lblOffset val="100"/>
        <c:tickLblSkip val="1"/>
        <c:noMultiLvlLbl val="0"/>
      </c:catAx>
      <c:valAx>
        <c:axId val="29516148"/>
        <c:scaling>
          <c:orientation val="minMax"/>
        </c:scaling>
        <c:axPos val="l"/>
        <c:delete val="1"/>
        <c:majorTickMark val="out"/>
        <c:minorTickMark val="none"/>
        <c:tickLblPos val="nextTo"/>
        <c:crossAx val="5547535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752941"/>
        <c:axId val="6077647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0117319"/>
        <c:axId val="23947008"/>
      </c:lineChart>
      <c:catAx>
        <c:axId val="675294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6470"/>
        <c:crosses val="autoZero"/>
        <c:auto val="0"/>
        <c:lblOffset val="100"/>
        <c:tickLblSkip val="1"/>
        <c:noMultiLvlLbl val="0"/>
      </c:catAx>
      <c:valAx>
        <c:axId val="607764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2941"/>
        <c:crossesAt val="1"/>
        <c:crossBetween val="between"/>
        <c:dispUnits/>
      </c:valAx>
      <c:catAx>
        <c:axId val="10117319"/>
        <c:scaling>
          <c:orientation val="minMax"/>
        </c:scaling>
        <c:axPos val="b"/>
        <c:delete val="1"/>
        <c:majorTickMark val="out"/>
        <c:minorTickMark val="none"/>
        <c:tickLblPos val="nextTo"/>
        <c:crossAx val="23947008"/>
        <c:crosses val="autoZero"/>
        <c:auto val="0"/>
        <c:lblOffset val="100"/>
        <c:tickLblSkip val="1"/>
        <c:noMultiLvlLbl val="0"/>
      </c:catAx>
      <c:valAx>
        <c:axId val="23947008"/>
        <c:scaling>
          <c:orientation val="minMax"/>
        </c:scaling>
        <c:axPos val="l"/>
        <c:delete val="1"/>
        <c:majorTickMark val="out"/>
        <c:minorTickMark val="none"/>
        <c:tickLblPos val="nextTo"/>
        <c:crossAx val="1011731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4318741"/>
        <c:axId val="4199775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2435503"/>
        <c:axId val="46375208"/>
      </c:lineChart>
      <c:catAx>
        <c:axId val="6431874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97758"/>
        <c:crosses val="autoZero"/>
        <c:auto val="0"/>
        <c:lblOffset val="100"/>
        <c:tickLblSkip val="1"/>
        <c:noMultiLvlLbl val="0"/>
      </c:catAx>
      <c:valAx>
        <c:axId val="4199775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8741"/>
        <c:crossesAt val="1"/>
        <c:crossBetween val="between"/>
        <c:dispUnits/>
      </c:valAx>
      <c:catAx>
        <c:axId val="42435503"/>
        <c:scaling>
          <c:orientation val="minMax"/>
        </c:scaling>
        <c:axPos val="b"/>
        <c:delete val="1"/>
        <c:majorTickMark val="out"/>
        <c:minorTickMark val="none"/>
        <c:tickLblPos val="nextTo"/>
        <c:crossAx val="46375208"/>
        <c:crosses val="autoZero"/>
        <c:auto val="0"/>
        <c:lblOffset val="100"/>
        <c:tickLblSkip val="1"/>
        <c:noMultiLvlLbl val="0"/>
      </c:catAx>
      <c:valAx>
        <c:axId val="46375208"/>
        <c:scaling>
          <c:orientation val="minMax"/>
        </c:scaling>
        <c:axPos val="l"/>
        <c:delete val="1"/>
        <c:majorTickMark val="out"/>
        <c:minorTickMark val="none"/>
        <c:tickLblPos val="nextTo"/>
        <c:crossAx val="4243550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75"/>
          <c:w val="0.959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EXT06'!$C$15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EXT06'!$A$16:$A$27</c:f>
              <c:strCache/>
            </c:strRef>
          </c:cat>
          <c:val>
            <c:numRef>
              <c:f>'SEGUIMIENTO Y ANALISIS EXT06'!$C$16:$C$27</c:f>
              <c:numCache/>
            </c:numRef>
          </c:val>
        </c:ser>
        <c:axId val="14723689"/>
        <c:axId val="65404338"/>
      </c:barChart>
      <c:lineChart>
        <c:grouping val="standard"/>
        <c:varyColors val="0"/>
        <c:ser>
          <c:idx val="2"/>
          <c:order val="1"/>
          <c:tx>
            <c:strRef>
              <c:f>'SEGUIMIENTO Y ANALISIS EXT06'!$D$15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EXT06'!$A$16:$A$27</c:f>
              <c:strCache/>
            </c:strRef>
          </c:cat>
          <c:val>
            <c:numRef>
              <c:f>'SEGUIMIENTO Y ANALISIS EXT06'!$D$16:$D$27</c:f>
              <c:numCache/>
            </c:numRef>
          </c:val>
          <c:smooth val="0"/>
        </c:ser>
        <c:axId val="51768131"/>
        <c:axId val="63259996"/>
      </c:lineChart>
      <c:catAx>
        <c:axId val="1472368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04338"/>
        <c:crosses val="autoZero"/>
        <c:auto val="0"/>
        <c:lblOffset val="100"/>
        <c:tickLblSkip val="1"/>
        <c:noMultiLvlLbl val="0"/>
      </c:catAx>
      <c:valAx>
        <c:axId val="65404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3689"/>
        <c:crossesAt val="1"/>
        <c:crossBetween val="between"/>
        <c:dispUnits/>
      </c:valAx>
      <c:catAx>
        <c:axId val="51768131"/>
        <c:scaling>
          <c:orientation val="minMax"/>
        </c:scaling>
        <c:axPos val="b"/>
        <c:delete val="1"/>
        <c:majorTickMark val="out"/>
        <c:minorTickMark val="none"/>
        <c:tickLblPos val="nextTo"/>
        <c:crossAx val="63259996"/>
        <c:crosses val="autoZero"/>
        <c:auto val="0"/>
        <c:lblOffset val="100"/>
        <c:tickLblSkip val="1"/>
        <c:noMultiLvlLbl val="0"/>
      </c:catAx>
      <c:valAx>
        <c:axId val="63259996"/>
        <c:scaling>
          <c:orientation val="minMax"/>
        </c:scaling>
        <c:axPos val="l"/>
        <c:delete val="1"/>
        <c:majorTickMark val="out"/>
        <c:minorTickMark val="none"/>
        <c:tickLblPos val="nextTo"/>
        <c:crossAx val="51768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8125"/>
          <c:w val="0.707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2469053"/>
        <c:axId val="2378602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2747607"/>
        <c:axId val="47619600"/>
      </c:lineChart>
      <c:catAx>
        <c:axId val="3246905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6022"/>
        <c:crosses val="autoZero"/>
        <c:auto val="0"/>
        <c:lblOffset val="100"/>
        <c:tickLblSkip val="1"/>
        <c:noMultiLvlLbl val="0"/>
      </c:catAx>
      <c:valAx>
        <c:axId val="2378602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69053"/>
        <c:crossesAt val="1"/>
        <c:crossBetween val="between"/>
        <c:dispUnits/>
      </c:valAx>
      <c:catAx>
        <c:axId val="1274760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19600"/>
        <c:crosses val="autoZero"/>
        <c:auto val="0"/>
        <c:lblOffset val="100"/>
        <c:tickLblSkip val="1"/>
        <c:noMultiLvlLbl val="0"/>
      </c:catAx>
      <c:valAx>
        <c:axId val="47619600"/>
        <c:scaling>
          <c:orientation val="minMax"/>
        </c:scaling>
        <c:axPos val="l"/>
        <c:delete val="1"/>
        <c:majorTickMark val="out"/>
        <c:minorTickMark val="none"/>
        <c:tickLblPos val="nextTo"/>
        <c:crossAx val="12747607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923217"/>
        <c:axId val="3198236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9405803"/>
        <c:axId val="40434500"/>
      </c:lineChart>
      <c:catAx>
        <c:axId val="2592321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82362"/>
        <c:crosses val="autoZero"/>
        <c:auto val="0"/>
        <c:lblOffset val="100"/>
        <c:tickLblSkip val="1"/>
        <c:noMultiLvlLbl val="0"/>
      </c:catAx>
      <c:valAx>
        <c:axId val="3198236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3217"/>
        <c:crossesAt val="1"/>
        <c:crossBetween val="between"/>
        <c:dispUnits/>
      </c:valAx>
      <c:catAx>
        <c:axId val="19405803"/>
        <c:scaling>
          <c:orientation val="minMax"/>
        </c:scaling>
        <c:axPos val="b"/>
        <c:delete val="1"/>
        <c:majorTickMark val="out"/>
        <c:minorTickMark val="none"/>
        <c:tickLblPos val="nextTo"/>
        <c:crossAx val="40434500"/>
        <c:crosses val="autoZero"/>
        <c:auto val="0"/>
        <c:lblOffset val="100"/>
        <c:tickLblSkip val="1"/>
        <c:noMultiLvlLbl val="0"/>
      </c:catAx>
      <c:valAx>
        <c:axId val="40434500"/>
        <c:scaling>
          <c:orientation val="minMax"/>
        </c:scaling>
        <c:axPos val="l"/>
        <c:delete val="1"/>
        <c:majorTickMark val="out"/>
        <c:minorTickMark val="none"/>
        <c:tickLblPos val="nextTo"/>
        <c:crossAx val="1940580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366181"/>
        <c:axId val="5396903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5959295"/>
        <c:axId val="9415928"/>
      </c:lineChart>
      <c:catAx>
        <c:axId val="2836618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9038"/>
        <c:crosses val="autoZero"/>
        <c:auto val="0"/>
        <c:lblOffset val="100"/>
        <c:tickLblSkip val="1"/>
        <c:noMultiLvlLbl val="0"/>
      </c:catAx>
      <c:valAx>
        <c:axId val="539690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66181"/>
        <c:crossesAt val="1"/>
        <c:crossBetween val="between"/>
        <c:dispUnits/>
      </c:valAx>
      <c:catAx>
        <c:axId val="15959295"/>
        <c:scaling>
          <c:orientation val="minMax"/>
        </c:scaling>
        <c:axPos val="b"/>
        <c:delete val="1"/>
        <c:majorTickMark val="out"/>
        <c:minorTickMark val="none"/>
        <c:tickLblPos val="nextTo"/>
        <c:crossAx val="9415928"/>
        <c:crosses val="autoZero"/>
        <c:auto val="0"/>
        <c:lblOffset val="100"/>
        <c:tickLblSkip val="1"/>
        <c:noMultiLvlLbl val="0"/>
      </c:catAx>
      <c:valAx>
        <c:axId val="9415928"/>
        <c:scaling>
          <c:orientation val="minMax"/>
        </c:scaling>
        <c:axPos val="l"/>
        <c:delete val="1"/>
        <c:majorTickMark val="out"/>
        <c:minorTickMark val="none"/>
        <c:tickLblPos val="nextTo"/>
        <c:crossAx val="1595929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612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EXT07'!$C$15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EXT07'!$A$16:$A$27</c:f>
              <c:strCache/>
            </c:strRef>
          </c:cat>
          <c:val>
            <c:numRef>
              <c:f>'SEGUIMIENTO Y ANALISIS EXT07'!$C$16:$C$27</c:f>
              <c:numCache/>
            </c:numRef>
          </c:val>
        </c:ser>
        <c:axId val="17634489"/>
        <c:axId val="24492674"/>
      </c:barChart>
      <c:lineChart>
        <c:grouping val="standard"/>
        <c:varyColors val="0"/>
        <c:ser>
          <c:idx val="2"/>
          <c:order val="1"/>
          <c:tx>
            <c:strRef>
              <c:f>'SEGUIMIENTO Y ANALISIS EXT07'!$D$15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EXT07'!$A$16:$A$27</c:f>
              <c:strCache/>
            </c:strRef>
          </c:cat>
          <c:val>
            <c:numRef>
              <c:f>'SEGUIMIENTO Y ANALISIS EXT07'!$D$16:$D$27</c:f>
              <c:numCache/>
            </c:numRef>
          </c:val>
          <c:smooth val="0"/>
        </c:ser>
        <c:axId val="19107475"/>
        <c:axId val="37749548"/>
      </c:lineChart>
      <c:catAx>
        <c:axId val="1763448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92674"/>
        <c:crosses val="autoZero"/>
        <c:auto val="0"/>
        <c:lblOffset val="100"/>
        <c:tickLblSkip val="1"/>
        <c:noMultiLvlLbl val="0"/>
      </c:catAx>
      <c:valAx>
        <c:axId val="24492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4489"/>
        <c:crossesAt val="1"/>
        <c:crossBetween val="between"/>
        <c:dispUnits/>
      </c:valAx>
      <c:catAx>
        <c:axId val="19107475"/>
        <c:scaling>
          <c:orientation val="minMax"/>
        </c:scaling>
        <c:axPos val="b"/>
        <c:delete val="1"/>
        <c:majorTickMark val="out"/>
        <c:minorTickMark val="none"/>
        <c:tickLblPos val="nextTo"/>
        <c:crossAx val="37749548"/>
        <c:crosses val="autoZero"/>
        <c:auto val="0"/>
        <c:lblOffset val="100"/>
        <c:tickLblSkip val="1"/>
        <c:noMultiLvlLbl val="0"/>
      </c:catAx>
      <c:valAx>
        <c:axId val="37749548"/>
        <c:scaling>
          <c:orientation val="minMax"/>
        </c:scaling>
        <c:axPos val="l"/>
        <c:delete val="1"/>
        <c:majorTickMark val="out"/>
        <c:minorTickMark val="none"/>
        <c:tickLblPos val="nextTo"/>
        <c:crossAx val="19107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65"/>
          <c:w val="0.708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01613"/>
        <c:axId val="3781451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786343"/>
        <c:axId val="43077088"/>
      </c:lineChart>
      <c:catAx>
        <c:axId val="420161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4518"/>
        <c:crosses val="autoZero"/>
        <c:auto val="0"/>
        <c:lblOffset val="100"/>
        <c:tickLblSkip val="1"/>
        <c:noMultiLvlLbl val="0"/>
      </c:catAx>
      <c:valAx>
        <c:axId val="3781451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613"/>
        <c:crossesAt val="1"/>
        <c:crossBetween val="between"/>
        <c:dispUnits/>
      </c:valAx>
      <c:catAx>
        <c:axId val="4786343"/>
        <c:scaling>
          <c:orientation val="minMax"/>
        </c:scaling>
        <c:axPos val="b"/>
        <c:delete val="1"/>
        <c:majorTickMark val="out"/>
        <c:minorTickMark val="none"/>
        <c:tickLblPos val="nextTo"/>
        <c:crossAx val="43077088"/>
        <c:crosses val="autoZero"/>
        <c:auto val="0"/>
        <c:lblOffset val="100"/>
        <c:tickLblSkip val="1"/>
        <c:noMultiLvlLbl val="0"/>
      </c:catAx>
      <c:valAx>
        <c:axId val="43077088"/>
        <c:scaling>
          <c:orientation val="minMax"/>
        </c:scaling>
        <c:axPos val="l"/>
        <c:delete val="1"/>
        <c:majorTickMark val="out"/>
        <c:minorTickMark val="none"/>
        <c:tickLblPos val="nextTo"/>
        <c:crossAx val="478634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149473"/>
        <c:axId val="6669207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3357755"/>
        <c:axId val="33348884"/>
      </c:lineChart>
      <c:catAx>
        <c:axId val="5214947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2074"/>
        <c:crosses val="autoZero"/>
        <c:auto val="0"/>
        <c:lblOffset val="100"/>
        <c:tickLblSkip val="1"/>
        <c:noMultiLvlLbl val="0"/>
      </c:catAx>
      <c:valAx>
        <c:axId val="6669207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473"/>
        <c:crossesAt val="1"/>
        <c:crossBetween val="between"/>
        <c:dispUnits/>
      </c:valAx>
      <c:catAx>
        <c:axId val="63357755"/>
        <c:scaling>
          <c:orientation val="minMax"/>
        </c:scaling>
        <c:axPos val="b"/>
        <c:delete val="1"/>
        <c:majorTickMark val="out"/>
        <c:minorTickMark val="none"/>
        <c:tickLblPos val="nextTo"/>
        <c:crossAx val="33348884"/>
        <c:crosses val="autoZero"/>
        <c:auto val="0"/>
        <c:lblOffset val="100"/>
        <c:tickLblSkip val="1"/>
        <c:noMultiLvlLbl val="0"/>
      </c:catAx>
      <c:valAx>
        <c:axId val="33348884"/>
        <c:scaling>
          <c:orientation val="minMax"/>
        </c:scaling>
        <c:axPos val="l"/>
        <c:delete val="1"/>
        <c:majorTickMark val="out"/>
        <c:minorTickMark val="none"/>
        <c:tickLblPos val="nextTo"/>
        <c:crossAx val="6335775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1704501"/>
        <c:axId val="16905054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7927759"/>
        <c:axId val="27132104"/>
      </c:lineChart>
      <c:catAx>
        <c:axId val="3170450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05054"/>
        <c:crosses val="autoZero"/>
        <c:auto val="0"/>
        <c:lblOffset val="100"/>
        <c:tickLblSkip val="1"/>
        <c:noMultiLvlLbl val="0"/>
      </c:catAx>
      <c:valAx>
        <c:axId val="169050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4501"/>
        <c:crossesAt val="1"/>
        <c:crossBetween val="between"/>
        <c:dispUnits/>
      </c:valAx>
      <c:catAx>
        <c:axId val="17927759"/>
        <c:scaling>
          <c:orientation val="minMax"/>
        </c:scaling>
        <c:axPos val="b"/>
        <c:delete val="1"/>
        <c:majorTickMark val="out"/>
        <c:minorTickMark val="none"/>
        <c:tickLblPos val="nextTo"/>
        <c:crossAx val="27132104"/>
        <c:crosses val="autoZero"/>
        <c:auto val="0"/>
        <c:lblOffset val="100"/>
        <c:tickLblSkip val="1"/>
        <c:noMultiLvlLbl val="0"/>
      </c:catAx>
      <c:valAx>
        <c:axId val="27132104"/>
        <c:scaling>
          <c:orientation val="minMax"/>
        </c:scaling>
        <c:axPos val="l"/>
        <c:delete val="1"/>
        <c:majorTickMark val="out"/>
        <c:minorTickMark val="none"/>
        <c:tickLblPos val="nextTo"/>
        <c:crossAx val="1792775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196481"/>
        <c:axId val="60659466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9064283"/>
        <c:axId val="14469684"/>
      </c:lineChart>
      <c:catAx>
        <c:axId val="1419648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9466"/>
        <c:crosses val="autoZero"/>
        <c:auto val="0"/>
        <c:lblOffset val="100"/>
        <c:tickLblSkip val="1"/>
        <c:noMultiLvlLbl val="0"/>
      </c:catAx>
      <c:valAx>
        <c:axId val="6065946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96481"/>
        <c:crossesAt val="1"/>
        <c:crossBetween val="between"/>
        <c:dispUnits/>
      </c:valAx>
      <c:catAx>
        <c:axId val="9064283"/>
        <c:scaling>
          <c:orientation val="minMax"/>
        </c:scaling>
        <c:axPos val="b"/>
        <c:delete val="1"/>
        <c:majorTickMark val="out"/>
        <c:minorTickMark val="none"/>
        <c:tickLblPos val="nextTo"/>
        <c:crossAx val="14469684"/>
        <c:crosses val="autoZero"/>
        <c:auto val="0"/>
        <c:lblOffset val="100"/>
        <c:tickLblSkip val="1"/>
        <c:noMultiLvlLbl val="0"/>
      </c:catAx>
      <c:valAx>
        <c:axId val="14469684"/>
        <c:scaling>
          <c:orientation val="minMax"/>
        </c:scaling>
        <c:axPos val="l"/>
        <c:delete val="1"/>
        <c:majorTickMark val="out"/>
        <c:minorTickMark val="none"/>
        <c:tickLblPos val="nextTo"/>
        <c:crossAx val="906428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118293"/>
        <c:axId val="31193726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2308079"/>
        <c:axId val="43663848"/>
      </c:lineChart>
      <c:catAx>
        <c:axId val="6311829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3726"/>
        <c:crosses val="autoZero"/>
        <c:auto val="0"/>
        <c:lblOffset val="100"/>
        <c:tickLblSkip val="1"/>
        <c:noMultiLvlLbl val="0"/>
      </c:catAx>
      <c:valAx>
        <c:axId val="3119372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8293"/>
        <c:crossesAt val="1"/>
        <c:crossBetween val="between"/>
        <c:dispUnits/>
      </c:valAx>
      <c:catAx>
        <c:axId val="12308079"/>
        <c:scaling>
          <c:orientation val="minMax"/>
        </c:scaling>
        <c:axPos val="b"/>
        <c:delete val="1"/>
        <c:majorTickMark val="out"/>
        <c:minorTickMark val="none"/>
        <c:tickLblPos val="nextTo"/>
        <c:crossAx val="43663848"/>
        <c:crosses val="autoZero"/>
        <c:auto val="0"/>
        <c:lblOffset val="100"/>
        <c:tickLblSkip val="1"/>
        <c:noMultiLvlLbl val="0"/>
      </c:catAx>
      <c:valAx>
        <c:axId val="43663848"/>
        <c:scaling>
          <c:orientation val="minMax"/>
        </c:scaling>
        <c:axPos val="l"/>
        <c:delete val="1"/>
        <c:majorTickMark val="out"/>
        <c:minorTickMark val="none"/>
        <c:tickLblPos val="nextTo"/>
        <c:crossAx val="12308079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EXT02'!$C$15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EXT02'!$A$16:$A$27</c:f>
              <c:strCache/>
            </c:strRef>
          </c:cat>
          <c:val>
            <c:numRef>
              <c:f>'SEGUIMIENTO Y ANALISIS EXT02'!$C$16:$C$27</c:f>
              <c:numCache/>
            </c:numRef>
          </c:val>
        </c:ser>
        <c:axId val="57430313"/>
        <c:axId val="47110770"/>
      </c:barChart>
      <c:lineChart>
        <c:grouping val="standard"/>
        <c:varyColors val="0"/>
        <c:ser>
          <c:idx val="2"/>
          <c:order val="1"/>
          <c:tx>
            <c:strRef>
              <c:f>'SEGUIMIENTO Y ANALISIS EXT02'!$D$15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EXT02'!$A$16:$A$27</c:f>
              <c:strCache/>
            </c:strRef>
          </c:cat>
          <c:val>
            <c:numRef>
              <c:f>'SEGUIMIENTO Y ANALISIS EXT02'!$D$16:$D$27</c:f>
              <c:numCache/>
            </c:numRef>
          </c:val>
          <c:smooth val="0"/>
        </c:ser>
        <c:axId val="21343747"/>
        <c:axId val="57875996"/>
      </c:lineChart>
      <c:catAx>
        <c:axId val="5743031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0770"/>
        <c:crosses val="autoZero"/>
        <c:auto val="0"/>
        <c:lblOffset val="100"/>
        <c:tickLblSkip val="1"/>
        <c:noMultiLvlLbl val="0"/>
      </c:catAx>
      <c:valAx>
        <c:axId val="47110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0313"/>
        <c:crossesAt val="1"/>
        <c:crossBetween val="between"/>
        <c:dispUnits/>
      </c:valAx>
      <c:catAx>
        <c:axId val="21343747"/>
        <c:scaling>
          <c:orientation val="minMax"/>
        </c:scaling>
        <c:axPos val="b"/>
        <c:delete val="1"/>
        <c:majorTickMark val="out"/>
        <c:minorTickMark val="none"/>
        <c:tickLblPos val="nextTo"/>
        <c:crossAx val="57875996"/>
        <c:crosses val="autoZero"/>
        <c:auto val="0"/>
        <c:lblOffset val="100"/>
        <c:tickLblSkip val="1"/>
        <c:noMultiLvlLbl val="0"/>
      </c:catAx>
      <c:valAx>
        <c:axId val="57875996"/>
        <c:scaling>
          <c:orientation val="minMax"/>
        </c:scaling>
        <c:axPos val="l"/>
        <c:delete val="1"/>
        <c:majorTickMark val="out"/>
        <c:minorTickMark val="none"/>
        <c:tickLblPos val="nextTo"/>
        <c:crossAx val="21343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8125"/>
          <c:w val="0.708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1121917"/>
        <c:axId val="5744407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7234583"/>
        <c:axId val="22458064"/>
      </c:lineChart>
      <c:catAx>
        <c:axId val="5112191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4070"/>
        <c:crosses val="autoZero"/>
        <c:auto val="0"/>
        <c:lblOffset val="100"/>
        <c:tickLblSkip val="1"/>
        <c:noMultiLvlLbl val="0"/>
      </c:catAx>
      <c:valAx>
        <c:axId val="574440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1917"/>
        <c:crossesAt val="1"/>
        <c:crossBetween val="between"/>
        <c:dispUnits/>
      </c:valAx>
      <c:catAx>
        <c:axId val="47234583"/>
        <c:scaling>
          <c:orientation val="minMax"/>
        </c:scaling>
        <c:axPos val="b"/>
        <c:delete val="1"/>
        <c:majorTickMark val="out"/>
        <c:minorTickMark val="none"/>
        <c:tickLblPos val="nextTo"/>
        <c:crossAx val="22458064"/>
        <c:crosses val="autoZero"/>
        <c:auto val="0"/>
        <c:lblOffset val="100"/>
        <c:tickLblSkip val="1"/>
        <c:noMultiLvlLbl val="0"/>
      </c:catAx>
      <c:valAx>
        <c:axId val="22458064"/>
        <c:scaling>
          <c:orientation val="minMax"/>
        </c:scaling>
        <c:axPos val="l"/>
        <c:delete val="1"/>
        <c:majorTickMark val="out"/>
        <c:minorTickMark val="none"/>
        <c:tickLblPos val="nextTo"/>
        <c:crossAx val="4723458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95985"/>
        <c:axId val="716386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4474795"/>
        <c:axId val="43402244"/>
      </c:lineChart>
      <c:catAx>
        <c:axId val="79598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3866"/>
        <c:crosses val="autoZero"/>
        <c:auto val="0"/>
        <c:lblOffset val="100"/>
        <c:tickLblSkip val="1"/>
        <c:noMultiLvlLbl val="0"/>
      </c:catAx>
      <c:valAx>
        <c:axId val="716386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985"/>
        <c:crossesAt val="1"/>
        <c:crossBetween val="between"/>
        <c:dispUnits/>
      </c:valAx>
      <c:catAx>
        <c:axId val="64474795"/>
        <c:scaling>
          <c:orientation val="minMax"/>
        </c:scaling>
        <c:axPos val="b"/>
        <c:delete val="1"/>
        <c:majorTickMark val="out"/>
        <c:minorTickMark val="none"/>
        <c:tickLblPos val="nextTo"/>
        <c:crossAx val="43402244"/>
        <c:crosses val="autoZero"/>
        <c:auto val="0"/>
        <c:lblOffset val="100"/>
        <c:tickLblSkip val="1"/>
        <c:noMultiLvlLbl val="0"/>
      </c:catAx>
      <c:valAx>
        <c:axId val="43402244"/>
        <c:scaling>
          <c:orientation val="minMax"/>
        </c:scaling>
        <c:axPos val="l"/>
        <c:delete val="1"/>
        <c:majorTickMark val="out"/>
        <c:minorTickMark val="none"/>
        <c:tickLblPos val="nextTo"/>
        <c:crossAx val="64474795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075877"/>
        <c:axId val="2592084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1961023"/>
        <c:axId val="19213752"/>
      </c:lineChart>
      <c:catAx>
        <c:axId val="5507587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0846"/>
        <c:crosses val="autoZero"/>
        <c:auto val="0"/>
        <c:lblOffset val="100"/>
        <c:tickLblSkip val="1"/>
        <c:noMultiLvlLbl val="0"/>
      </c:catAx>
      <c:valAx>
        <c:axId val="2592084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5877"/>
        <c:crossesAt val="1"/>
        <c:crossBetween val="between"/>
        <c:dispUnits/>
      </c:valAx>
      <c:catAx>
        <c:axId val="31961023"/>
        <c:scaling>
          <c:orientation val="minMax"/>
        </c:scaling>
        <c:axPos val="b"/>
        <c:delete val="1"/>
        <c:majorTickMark val="out"/>
        <c:minorTickMark val="none"/>
        <c:tickLblPos val="nextTo"/>
        <c:crossAx val="19213752"/>
        <c:crosses val="autoZero"/>
        <c:auto val="0"/>
        <c:lblOffset val="100"/>
        <c:tickLblSkip val="1"/>
        <c:noMultiLvlLbl val="0"/>
      </c:catAx>
      <c:valAx>
        <c:axId val="19213752"/>
        <c:scaling>
          <c:orientation val="minMax"/>
        </c:scaling>
        <c:axPos val="l"/>
        <c:delete val="1"/>
        <c:majorTickMark val="out"/>
        <c:minorTickMark val="none"/>
        <c:tickLblPos val="nextTo"/>
        <c:crossAx val="31961023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EXT03'!$C$15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EXT03'!$A$16:$A$27</c:f>
              <c:strCache/>
            </c:strRef>
          </c:cat>
          <c:val>
            <c:numRef>
              <c:f>'SEGUIMIENTO Y ANALISIS EXT03'!$C$16:$C$27</c:f>
              <c:numCache/>
            </c:numRef>
          </c:val>
        </c:ser>
        <c:axId val="38706041"/>
        <c:axId val="12810050"/>
      </c:barChart>
      <c:lineChart>
        <c:grouping val="standard"/>
        <c:varyColors val="0"/>
        <c:ser>
          <c:idx val="2"/>
          <c:order val="1"/>
          <c:tx>
            <c:strRef>
              <c:f>'SEGUIMIENTO Y ANALISIS EXT03'!$D$15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EXT03'!$A$16:$A$27</c:f>
              <c:strCache/>
            </c:strRef>
          </c:cat>
          <c:val>
            <c:numRef>
              <c:f>'SEGUIMIENTO Y ANALISIS EXT03'!$D$16:$D$27</c:f>
              <c:numCache/>
            </c:numRef>
          </c:val>
          <c:smooth val="0"/>
        </c:ser>
        <c:axId val="48181587"/>
        <c:axId val="30981100"/>
      </c:lineChart>
      <c:catAx>
        <c:axId val="3870604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0050"/>
        <c:crosses val="autoZero"/>
        <c:auto val="0"/>
        <c:lblOffset val="100"/>
        <c:tickLblSkip val="1"/>
        <c:noMultiLvlLbl val="0"/>
      </c:catAx>
      <c:valAx>
        <c:axId val="1281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06041"/>
        <c:crossesAt val="1"/>
        <c:crossBetween val="between"/>
        <c:dispUnits/>
      </c:valAx>
      <c:catAx>
        <c:axId val="48181587"/>
        <c:scaling>
          <c:orientation val="minMax"/>
        </c:scaling>
        <c:axPos val="b"/>
        <c:delete val="1"/>
        <c:majorTickMark val="out"/>
        <c:minorTickMark val="none"/>
        <c:tickLblPos val="nextTo"/>
        <c:crossAx val="30981100"/>
        <c:crosses val="autoZero"/>
        <c:auto val="0"/>
        <c:lblOffset val="100"/>
        <c:tickLblSkip val="1"/>
        <c:noMultiLvlLbl val="0"/>
      </c:catAx>
      <c:valAx>
        <c:axId val="30981100"/>
        <c:scaling>
          <c:orientation val="minMax"/>
        </c:scaling>
        <c:axPos val="l"/>
        <c:delete val="1"/>
        <c:majorTickMark val="out"/>
        <c:minorTickMark val="none"/>
        <c:tickLblPos val="nextTo"/>
        <c:crossAx val="48181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7675"/>
          <c:w val="0.714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0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1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2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4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5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6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8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9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0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9244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24877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600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14</xdr:row>
      <xdr:rowOff>95250</xdr:rowOff>
    </xdr:from>
    <xdr:to>
      <xdr:col>8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495925" y="4352925"/>
        <a:ext cx="3324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35355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114300</xdr:rowOff>
    </xdr:from>
    <xdr:to>
      <xdr:col>8</xdr:col>
      <xdr:colOff>219075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4133850" y="4371975"/>
        <a:ext cx="3771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9525</xdr:rowOff>
    </xdr:from>
    <xdr:to>
      <xdr:col>8</xdr:col>
      <xdr:colOff>219075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4086225" y="4105275"/>
        <a:ext cx="3819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371975"/>
        <a:ext cx="4733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058275" y="39624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14</xdr:row>
      <xdr:rowOff>190500</xdr:rowOff>
    </xdr:from>
    <xdr:to>
      <xdr:col>8</xdr:col>
      <xdr:colOff>704850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343400" y="4448175"/>
        <a:ext cx="4267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14400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8.1406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43" t="s">
        <v>19</v>
      </c>
      <c r="C7" s="57" t="s">
        <v>21</v>
      </c>
      <c r="D7" s="58"/>
      <c r="E7" s="48" t="s">
        <v>22</v>
      </c>
      <c r="F7" s="48" t="s">
        <v>23</v>
      </c>
      <c r="G7" s="37">
        <v>0.8</v>
      </c>
      <c r="H7" s="54" t="s">
        <v>25</v>
      </c>
      <c r="I7" s="40" t="s">
        <v>24</v>
      </c>
      <c r="J7" s="1"/>
      <c r="K7" s="1"/>
      <c r="L7" s="1"/>
      <c r="M7" s="1"/>
    </row>
    <row r="8" spans="1:13" ht="39" customHeight="1">
      <c r="A8" s="49"/>
      <c r="B8" s="44"/>
      <c r="C8" s="59"/>
      <c r="D8" s="60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59"/>
      <c r="D9" s="60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59"/>
      <c r="D10" s="60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1"/>
      <c r="D11" s="62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Diagnósticos y solicitudes Identificados en Atención a las Necesidades del Entorno.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1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4/5</f>
        <v>0.8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6/7</f>
        <v>0.8571428571428571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5/6</f>
        <v>0.8333333333333334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7/8</f>
        <v>0.875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2/2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1/1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4/4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v>1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13:I13"/>
    <mergeCell ref="E7:E11"/>
    <mergeCell ref="F7:F11"/>
    <mergeCell ref="H7:H11"/>
    <mergeCell ref="C7:D11"/>
    <mergeCell ref="A32:B32"/>
    <mergeCell ref="C32:E32"/>
    <mergeCell ref="F32:I32"/>
    <mergeCell ref="A15:B15"/>
    <mergeCell ref="A16:B16"/>
    <mergeCell ref="A2:A3"/>
    <mergeCell ref="B2:H3"/>
    <mergeCell ref="G7:G11"/>
    <mergeCell ref="I7:I11"/>
    <mergeCell ref="B7:B11"/>
    <mergeCell ref="C6:D6"/>
    <mergeCell ref="A7:A11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41:B41"/>
    <mergeCell ref="C41:E41"/>
    <mergeCell ref="F41:I41"/>
    <mergeCell ref="A37:B37"/>
    <mergeCell ref="C37:E37"/>
    <mergeCell ref="F37:I37"/>
    <mergeCell ref="A38:B38"/>
    <mergeCell ref="C38:E38"/>
    <mergeCell ref="F38:I38"/>
    <mergeCell ref="A39:B39"/>
    <mergeCell ref="A17:B17"/>
    <mergeCell ref="A18:B18"/>
    <mergeCell ref="A19:B19"/>
    <mergeCell ref="A20:B20"/>
    <mergeCell ref="A21:B21"/>
    <mergeCell ref="A22:B22"/>
    <mergeCell ref="A31:B31"/>
    <mergeCell ref="C31:E31"/>
    <mergeCell ref="F31:I31"/>
    <mergeCell ref="A23:B23"/>
    <mergeCell ref="A24:B24"/>
    <mergeCell ref="A25:B25"/>
    <mergeCell ref="A26:B26"/>
    <mergeCell ref="A27:B27"/>
    <mergeCell ref="C29:E29"/>
    <mergeCell ref="C39:E39"/>
    <mergeCell ref="F39:I39"/>
    <mergeCell ref="A40:B40"/>
    <mergeCell ref="C40:E40"/>
    <mergeCell ref="F40:I40"/>
    <mergeCell ref="F29:I29"/>
    <mergeCell ref="A29:B29"/>
    <mergeCell ref="A30:B30"/>
    <mergeCell ref="C30:E30"/>
    <mergeCell ref="F30:I30"/>
  </mergeCells>
  <conditionalFormatting sqref="C16:C19 C22:C27">
    <cfRule type="cellIs" priority="5" dxfId="1" operator="lessThan" stopIfTrue="1">
      <formula>$D$16</formula>
    </cfRule>
    <cfRule type="cellIs" priority="6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D26" sqref="D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31</v>
      </c>
      <c r="B7" s="43" t="s">
        <v>26</v>
      </c>
      <c r="C7" s="57" t="s">
        <v>27</v>
      </c>
      <c r="D7" s="63"/>
      <c r="E7" s="48" t="s">
        <v>28</v>
      </c>
      <c r="F7" s="48" t="s">
        <v>29</v>
      </c>
      <c r="G7" s="37">
        <v>0.9</v>
      </c>
      <c r="H7" s="68" t="s">
        <v>25</v>
      </c>
      <c r="I7" s="40" t="s">
        <v>30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69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69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69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70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Exposiciones Artísticas, Etnoculturales y Lúdicas presentadas - Eventos de Extensión Cultural.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0.9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11/12</f>
        <v>0.9166666666666666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20/15</f>
        <v>1.3333333333333333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26/20</f>
        <v>1.3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(10+10+1)/(10+10+3)</f>
        <v>0.9130434782608695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(10+10+2+1)/(10+10+3)</f>
        <v>1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6/6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6/6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A26" sqref="A26:B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9.71093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53</v>
      </c>
      <c r="C7" s="72" t="s">
        <v>54</v>
      </c>
      <c r="D7" s="73"/>
      <c r="E7" s="48" t="s">
        <v>55</v>
      </c>
      <c r="F7" s="48" t="s">
        <v>56</v>
      </c>
      <c r="G7" s="37">
        <v>0.7</v>
      </c>
      <c r="H7" s="54" t="s">
        <v>57</v>
      </c>
      <c r="I7" s="40" t="s">
        <v>58</v>
      </c>
      <c r="J7" s="1"/>
      <c r="K7" s="1"/>
      <c r="L7" s="1"/>
      <c r="M7" s="1"/>
    </row>
    <row r="8" spans="1:13" ht="39" customHeight="1">
      <c r="A8" s="49"/>
      <c r="B8" s="44"/>
      <c r="C8" s="74"/>
      <c r="D8" s="7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74"/>
      <c r="D9" s="7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74"/>
      <c r="D10" s="7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76"/>
      <c r="D11" s="7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Revistas en Circulación, Programas Radiales y Boletines de Información de la Vicerrectoría de Extensión.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0.74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v>0.7</v>
      </c>
      <c r="D17" s="5">
        <v>0.7</v>
      </c>
      <c r="E17" s="2"/>
      <c r="F17" s="2"/>
    </row>
    <row r="18" spans="1:6" ht="19.5" customHeight="1">
      <c r="A18" s="28" t="s">
        <v>59</v>
      </c>
      <c r="B18" s="28"/>
      <c r="C18" s="4">
        <f>(40+40)/(52+52)</f>
        <v>0.7692307692307693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(41+41)/(52+52)</f>
        <v>0.7884615384615384</v>
      </c>
      <c r="D19" s="5">
        <v>0.7</v>
      </c>
      <c r="E19" s="2"/>
      <c r="F19" s="2"/>
    </row>
    <row r="20" spans="1:6" ht="19.5" customHeight="1">
      <c r="A20" s="28" t="s">
        <v>62</v>
      </c>
      <c r="B20" s="28"/>
      <c r="C20" s="4">
        <f>(17+17+1)/(20+20+1)</f>
        <v>0.8536585365853658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(15+19)/(22+22)</f>
        <v>0.7727272727272727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(15+16+1)/(20+20+1)</f>
        <v>0.7804878048780488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(16+16+1)/(20+20+1)</f>
        <v>0.8048780487804879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(16+20+1)/(16+20+1)</f>
        <v>1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(16+20+1)/(16+20+1)</f>
        <v>1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27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48</v>
      </c>
      <c r="C7" s="57" t="s">
        <v>49</v>
      </c>
      <c r="D7" s="63"/>
      <c r="E7" s="48" t="s">
        <v>50</v>
      </c>
      <c r="F7" s="48" t="s">
        <v>51</v>
      </c>
      <c r="G7" s="37">
        <v>0.8</v>
      </c>
      <c r="H7" s="54" t="s">
        <v>25</v>
      </c>
      <c r="I7" s="40" t="s">
        <v>52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Programas de Educación Continuada ofertados.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5/6</f>
        <v>0.8333333333333334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4/5</f>
        <v>0.8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3/3</f>
        <v>1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7/7</f>
        <v>1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3/3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6/6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20/20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f>18/20</f>
        <v>0.9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42</v>
      </c>
      <c r="C7" s="57" t="s">
        <v>43</v>
      </c>
      <c r="D7" s="63"/>
      <c r="E7" s="48" t="s">
        <v>44</v>
      </c>
      <c r="F7" s="48" t="s">
        <v>45</v>
      </c>
      <c r="G7" s="37">
        <v>0.7</v>
      </c>
      <c r="H7" s="54" t="s">
        <v>46</v>
      </c>
      <c r="I7" s="40" t="s">
        <v>47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Proyectos de Extensión aprobados 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0.67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f>7/10</f>
        <v>0.7</v>
      </c>
      <c r="D17" s="5">
        <v>0.7</v>
      </c>
      <c r="E17" s="2"/>
      <c r="F17" s="2"/>
    </row>
    <row r="18" spans="1:6" ht="19.5" customHeight="1">
      <c r="A18" s="28" t="s">
        <v>61</v>
      </c>
      <c r="B18" s="28"/>
      <c r="C18" s="4">
        <f>14/15</f>
        <v>0.9333333333333333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16/20</f>
        <v>0.8</v>
      </c>
      <c r="D19" s="5">
        <v>0.7</v>
      </c>
      <c r="E19" s="2"/>
      <c r="F19" s="2"/>
    </row>
    <row r="20" spans="1:6" ht="19.5" customHeight="1">
      <c r="A20" s="28" t="s">
        <v>64</v>
      </c>
      <c r="B20" s="28"/>
      <c r="C20" s="4">
        <f>14/16</f>
        <v>0.875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10/12</f>
        <v>0.8333333333333334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9/12</f>
        <v>0.75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10/12</f>
        <v>0.8333333333333334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(7+5)/(12+5)</f>
        <v>0.7058823529411765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10/13</f>
        <v>0.7692307692307693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5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71" t="s">
        <v>20</v>
      </c>
      <c r="B7" s="80" t="s">
        <v>32</v>
      </c>
      <c r="C7" s="57" t="s">
        <v>33</v>
      </c>
      <c r="D7" s="63"/>
      <c r="E7" s="80" t="s">
        <v>34</v>
      </c>
      <c r="F7" s="48" t="s">
        <v>29</v>
      </c>
      <c r="G7" s="37">
        <v>0.9</v>
      </c>
      <c r="H7" s="54" t="s">
        <v>25</v>
      </c>
      <c r="I7" s="40" t="s">
        <v>35</v>
      </c>
      <c r="J7" s="1"/>
      <c r="K7" s="1"/>
      <c r="L7" s="1"/>
      <c r="M7" s="1"/>
    </row>
    <row r="8" spans="1:13" ht="39" customHeight="1">
      <c r="A8" s="78"/>
      <c r="B8" s="81"/>
      <c r="C8" s="64"/>
      <c r="D8" s="65"/>
      <c r="E8" s="81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78"/>
      <c r="B9" s="81"/>
      <c r="C9" s="64"/>
      <c r="D9" s="65"/>
      <c r="E9" s="81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78"/>
      <c r="B10" s="81"/>
      <c r="C10" s="64"/>
      <c r="D10" s="65"/>
      <c r="E10" s="81"/>
      <c r="F10" s="49"/>
      <c r="G10" s="38"/>
      <c r="H10" s="55"/>
      <c r="I10" s="41"/>
      <c r="J10" s="2"/>
      <c r="K10" s="2"/>
      <c r="L10" s="2"/>
      <c r="M10" s="2"/>
    </row>
    <row r="11" spans="1:13" ht="41.25" customHeight="1">
      <c r="A11" s="79"/>
      <c r="B11" s="82"/>
      <c r="C11" s="66"/>
      <c r="D11" s="67"/>
      <c r="E11" s="82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Eventos academicos economicos politicos y sociales en el semestre</v>
      </c>
      <c r="B13" s="52"/>
      <c r="C13" s="52"/>
      <c r="D13" s="52"/>
      <c r="E13" s="52"/>
      <c r="F13" s="52"/>
      <c r="G13" s="52"/>
      <c r="H13" s="52"/>
      <c r="I13" s="53"/>
    </row>
    <row r="14" spans="1:9" ht="12.75">
      <c r="A14" s="18"/>
      <c r="B14" s="19"/>
      <c r="C14" s="19"/>
      <c r="D14" s="19"/>
      <c r="E14" s="19"/>
      <c r="F14" s="19"/>
      <c r="G14" s="19"/>
      <c r="H14" s="19"/>
      <c r="I14" s="20"/>
    </row>
    <row r="15" spans="1:9" ht="31.5" customHeight="1">
      <c r="A15" s="27" t="s">
        <v>10</v>
      </c>
      <c r="B15" s="27"/>
      <c r="C15" s="12" t="s">
        <v>9</v>
      </c>
      <c r="D15" s="12" t="s">
        <v>14</v>
      </c>
      <c r="E15" s="2"/>
      <c r="F15" s="2"/>
      <c r="G15" s="2"/>
      <c r="H15" s="2"/>
      <c r="I15" s="21"/>
    </row>
    <row r="16" spans="1:9" ht="19.5" customHeight="1">
      <c r="A16" s="28" t="s">
        <v>17</v>
      </c>
      <c r="B16" s="28"/>
      <c r="C16" s="4">
        <f>3/5</f>
        <v>0.6</v>
      </c>
      <c r="D16" s="5">
        <v>0.9</v>
      </c>
      <c r="E16" s="2"/>
      <c r="F16" s="2"/>
      <c r="G16" s="2"/>
      <c r="H16" s="2"/>
      <c r="I16" s="21"/>
    </row>
    <row r="17" spans="1:9" ht="19.5" customHeight="1">
      <c r="A17" s="28" t="s">
        <v>18</v>
      </c>
      <c r="B17" s="28"/>
      <c r="C17" s="4">
        <f>6/7</f>
        <v>0.8571428571428571</v>
      </c>
      <c r="D17" s="5">
        <v>0.9</v>
      </c>
      <c r="E17" s="2"/>
      <c r="F17" s="2"/>
      <c r="G17" s="2"/>
      <c r="H17" s="2"/>
      <c r="I17" s="21"/>
    </row>
    <row r="18" spans="1:9" ht="19.5" customHeight="1">
      <c r="A18" s="28" t="s">
        <v>59</v>
      </c>
      <c r="B18" s="28"/>
      <c r="C18" s="4">
        <f>9/10</f>
        <v>0.9</v>
      </c>
      <c r="D18" s="5">
        <v>0.9</v>
      </c>
      <c r="E18" s="2"/>
      <c r="F18" s="2"/>
      <c r="G18" s="2"/>
      <c r="H18" s="2"/>
      <c r="I18" s="21"/>
    </row>
    <row r="19" spans="1:9" ht="19.5" customHeight="1">
      <c r="A19" s="28" t="s">
        <v>60</v>
      </c>
      <c r="B19" s="28"/>
      <c r="C19" s="4">
        <f>10/10</f>
        <v>1</v>
      </c>
      <c r="D19" s="5">
        <v>0.9</v>
      </c>
      <c r="E19" s="2"/>
      <c r="F19" s="2"/>
      <c r="G19" s="2"/>
      <c r="H19" s="2"/>
      <c r="I19" s="21"/>
    </row>
    <row r="20" spans="1:9" ht="19.5" customHeight="1">
      <c r="A20" s="28" t="s">
        <v>62</v>
      </c>
      <c r="B20" s="28"/>
      <c r="C20" s="4">
        <f>4/5</f>
        <v>0.8</v>
      </c>
      <c r="D20" s="5">
        <v>0.9</v>
      </c>
      <c r="E20" s="2"/>
      <c r="F20" s="2"/>
      <c r="G20" s="2"/>
      <c r="H20" s="2"/>
      <c r="I20" s="21"/>
    </row>
    <row r="21" spans="1:9" ht="19.5" customHeight="1">
      <c r="A21" s="28" t="s">
        <v>63</v>
      </c>
      <c r="B21" s="28"/>
      <c r="C21" s="4">
        <f>4/5</f>
        <v>0.8</v>
      </c>
      <c r="D21" s="5">
        <v>0.9</v>
      </c>
      <c r="E21" s="6"/>
      <c r="F21" s="2"/>
      <c r="G21" s="2"/>
      <c r="H21" s="2"/>
      <c r="I21" s="21"/>
    </row>
    <row r="22" spans="1:9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  <c r="G22" s="2"/>
      <c r="H22" s="2"/>
      <c r="I22" s="21"/>
    </row>
    <row r="23" spans="1:9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  <c r="G23" s="2"/>
      <c r="H23" s="2"/>
      <c r="I23" s="21"/>
    </row>
    <row r="24" spans="1:9" ht="19.5" customHeight="1">
      <c r="A24" s="28" t="s">
        <v>67</v>
      </c>
      <c r="B24" s="28"/>
      <c r="C24" s="4">
        <f>4/4</f>
        <v>1</v>
      </c>
      <c r="D24" s="5">
        <v>0.9</v>
      </c>
      <c r="E24" s="6"/>
      <c r="F24" s="2"/>
      <c r="G24" s="2"/>
      <c r="H24" s="2"/>
      <c r="I24" s="21"/>
    </row>
    <row r="25" spans="1:9" ht="19.5" customHeight="1">
      <c r="A25" s="28" t="s">
        <v>68</v>
      </c>
      <c r="B25" s="28"/>
      <c r="C25" s="4">
        <f>5/5</f>
        <v>1</v>
      </c>
      <c r="D25" s="5">
        <v>0.9</v>
      </c>
      <c r="E25" s="6"/>
      <c r="F25" s="2"/>
      <c r="G25" s="2"/>
      <c r="H25" s="2"/>
      <c r="I25" s="21"/>
    </row>
    <row r="26" spans="1:9" ht="19.5" customHeight="1">
      <c r="A26" s="28"/>
      <c r="B26" s="28"/>
      <c r="C26" s="4"/>
      <c r="D26" s="5"/>
      <c r="E26" s="6"/>
      <c r="F26" s="2"/>
      <c r="G26" s="2"/>
      <c r="H26" s="2"/>
      <c r="I26" s="21"/>
    </row>
    <row r="27" spans="1:9" ht="19.5" customHeight="1">
      <c r="A27" s="28"/>
      <c r="B27" s="28"/>
      <c r="C27" s="4"/>
      <c r="D27" s="5"/>
      <c r="E27" s="6"/>
      <c r="F27" s="2"/>
      <c r="G27" s="2"/>
      <c r="H27" s="2"/>
      <c r="I27" s="21"/>
    </row>
    <row r="28" spans="1:9" ht="12.7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showGridLines="0" tabSelected="1" view="pageBreakPreview" zoomScale="80" zoomScaleNormal="90" zoomScaleSheetLayoutView="80" zoomScalePageLayoutView="0" workbookViewId="0" topLeftCell="A7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6.574218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41</v>
      </c>
      <c r="C7" s="57" t="s">
        <v>36</v>
      </c>
      <c r="D7" s="63"/>
      <c r="E7" s="48" t="s">
        <v>37</v>
      </c>
      <c r="F7" s="48" t="s">
        <v>38</v>
      </c>
      <c r="G7" s="37">
        <v>0.9</v>
      </c>
      <c r="H7" s="54" t="s">
        <v>39</v>
      </c>
      <c r="I7" s="40" t="s">
        <v>40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Jornada de atencion integral  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f>(6/5)</f>
        <v>1.2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3/3</f>
        <v>1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3/4</f>
        <v>0.75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3/4</f>
        <v>0.75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2/2</f>
        <v>1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14/6</f>
        <v>2.3333333333333335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9/10</f>
        <v>0.9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10/10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12/12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9/9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7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Esther Sierra Hernandez</dc:creator>
  <cp:keywords/>
  <dc:description/>
  <cp:lastModifiedBy>Carlos A. Camacho Serge</cp:lastModifiedBy>
  <cp:lastPrinted>2011-04-28T13:46:48Z</cp:lastPrinted>
  <dcterms:created xsi:type="dcterms:W3CDTF">2006-11-20T22:48:49Z</dcterms:created>
  <dcterms:modified xsi:type="dcterms:W3CDTF">2014-02-05T00:20:53Z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